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005" windowHeight="7395" activeTab="0"/>
  </bookViews>
  <sheets>
    <sheet name="난민현황(전체)" sheetId="1" r:id="rId1"/>
    <sheet name="국적별_신청,인정 등" sheetId="2" r:id="rId2"/>
  </sheets>
  <definedNames/>
  <calcPr fullCalcOnLoad="1"/>
</workbook>
</file>

<file path=xl/sharedStrings.xml><?xml version="1.0" encoding="utf-8"?>
<sst xmlns="http://schemas.openxmlformats.org/spreadsheetml/2006/main" count="82" uniqueCount="74">
  <si>
    <t>구분</t>
  </si>
  <si>
    <t>전체</t>
  </si>
  <si>
    <t>불허</t>
  </si>
  <si>
    <t>철회</t>
  </si>
  <si>
    <t>신청</t>
  </si>
  <si>
    <t>인정</t>
  </si>
  <si>
    <t>국적</t>
  </si>
  <si>
    <t>인도적 
지위</t>
  </si>
  <si>
    <t>행정
소송</t>
  </si>
  <si>
    <t>가족
결합</t>
  </si>
  <si>
    <t>Total</t>
  </si>
  <si>
    <t>2009</t>
  </si>
  <si>
    <t>이의신청</t>
  </si>
  <si>
    <t>1차심사</t>
  </si>
  <si>
    <t>법무부 심사</t>
  </si>
  <si>
    <t>법무부
소계</t>
  </si>
  <si>
    <t>신청</t>
  </si>
  <si>
    <t>심사중</t>
  </si>
  <si>
    <t>인정</t>
  </si>
  <si>
    <t>불인정</t>
  </si>
  <si>
    <t>철회</t>
  </si>
  <si>
    <t>네팔</t>
  </si>
  <si>
    <t>중국</t>
  </si>
  <si>
    <t>미얀마</t>
  </si>
  <si>
    <t>스리랑카</t>
  </si>
  <si>
    <t>나이지리아</t>
  </si>
  <si>
    <t>파키스탄</t>
  </si>
  <si>
    <t>우간다</t>
  </si>
  <si>
    <t>방글라데시</t>
  </si>
  <si>
    <t>가나</t>
  </si>
  <si>
    <t>콩고민주공화국</t>
  </si>
  <si>
    <t>코트디부아르</t>
  </si>
  <si>
    <t>라이베리아</t>
  </si>
  <si>
    <t>에티오피아</t>
  </si>
  <si>
    <t>이란</t>
  </si>
  <si>
    <t>카메룬</t>
  </si>
  <si>
    <t>케냐</t>
  </si>
  <si>
    <t>아프가니스탄</t>
  </si>
  <si>
    <t>알제리</t>
  </si>
  <si>
    <t>남아프리카공화국</t>
  </si>
  <si>
    <t>이집트</t>
  </si>
  <si>
    <t>러시아</t>
  </si>
  <si>
    <t>이라크</t>
  </si>
  <si>
    <t>우즈베키스탄</t>
  </si>
  <si>
    <t>르완다</t>
  </si>
  <si>
    <t>에리트레아</t>
  </si>
  <si>
    <t>부룬디</t>
  </si>
  <si>
    <t>소말리아</t>
  </si>
  <si>
    <t>기타</t>
  </si>
  <si>
    <t>인도적
지위</t>
  </si>
  <si>
    <t>총계</t>
  </si>
  <si>
    <t>2010</t>
  </si>
  <si>
    <t>2010년</t>
  </si>
  <si>
    <t>심사종료(2,491)</t>
  </si>
  <si>
    <t>수단</t>
  </si>
  <si>
    <t>니제르</t>
  </si>
  <si>
    <t>신청자</t>
  </si>
  <si>
    <t>연간 증감</t>
  </si>
  <si>
    <t>인정자</t>
  </si>
  <si>
    <t>심사종료(2,551)</t>
  </si>
  <si>
    <t>키르키즈스탄</t>
  </si>
  <si>
    <t>국적별 난민 신청 및 인정 현황 (2011. 6 말)</t>
  </si>
  <si>
    <t>* 연도별 난민인정 현황, 2011. 6. 30</t>
  </si>
  <si>
    <t>2011</t>
  </si>
  <si>
    <t>2011년</t>
  </si>
  <si>
    <t>인도</t>
  </si>
  <si>
    <t>기니</t>
  </si>
  <si>
    <t>앙골라</t>
  </si>
  <si>
    <t>심사중 : 1022명</t>
  </si>
  <si>
    <t>*취소 반영한
인정자 수</t>
  </si>
  <si>
    <t>취소</t>
  </si>
  <si>
    <t>취소자 수 반영한 난민인정자</t>
  </si>
  <si>
    <t>취소</t>
  </si>
  <si>
    <t>연간 증감('12-'11)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</si>
</sst>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-412]yyyy&quot;년&quot;\ m&quot;월&quot;\ d&quot;일&quot;\ dddd"/>
    <numFmt numFmtId="182" formatCode="0_ "/>
    <numFmt numFmtId="183" formatCode="mm&quot;월&quot;\ dd&quot;일&quot;"/>
    <numFmt numFmtId="184" formatCode="yyyy&quot;년&quot;\ m&quot;월&quot;;@"/>
    <numFmt numFmtId="185" formatCode="[$-412]AM/PM\ h:mm:ss"/>
  </numFmts>
  <fonts count="59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맑은 고딕"/>
      <family val="3"/>
    </font>
    <font>
      <b/>
      <sz val="12"/>
      <name val="돋움"/>
      <family val="3"/>
    </font>
    <font>
      <b/>
      <sz val="10"/>
      <name val="맑은 고딕"/>
      <family val="3"/>
    </font>
    <font>
      <b/>
      <sz val="11"/>
      <name val="돋움"/>
      <family val="3"/>
    </font>
    <font>
      <sz val="8"/>
      <name val="맑은 고딕"/>
      <family val="3"/>
    </font>
    <font>
      <sz val="9"/>
      <name val="돋움"/>
      <family val="3"/>
    </font>
    <font>
      <b/>
      <sz val="8"/>
      <name val="맑은 고딕"/>
      <family val="3"/>
    </font>
    <font>
      <sz val="10"/>
      <name val="돋움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9"/>
      <name val="맑은 고딕"/>
      <family val="3"/>
    </font>
    <font>
      <sz val="10"/>
      <color indexed="10"/>
      <name val="맑은 고딕"/>
      <family val="3"/>
    </font>
    <font>
      <b/>
      <sz val="10"/>
      <color indexed="10"/>
      <name val="맑은 고딕"/>
      <family val="3"/>
    </font>
    <font>
      <sz val="10"/>
      <color indexed="10"/>
      <name val="돋움"/>
      <family val="3"/>
    </font>
    <font>
      <sz val="9"/>
      <color indexed="10"/>
      <name val="맑은 고딕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9"/>
      <name val="Calibri"/>
      <family val="3"/>
    </font>
    <font>
      <b/>
      <sz val="10"/>
      <name val="Calibri"/>
      <family val="3"/>
    </font>
    <font>
      <sz val="10"/>
      <color rgb="FFFF0000"/>
      <name val="맑은 고딕"/>
      <family val="3"/>
    </font>
    <font>
      <b/>
      <sz val="10"/>
      <color rgb="FFFF0000"/>
      <name val="맑은 고딕"/>
      <family val="3"/>
    </font>
    <font>
      <b/>
      <sz val="10"/>
      <color rgb="FFFF0000"/>
      <name val="Calibri"/>
      <family val="3"/>
    </font>
    <font>
      <sz val="9"/>
      <color rgb="FFFF0000"/>
      <name val="Calibri"/>
      <family val="3"/>
    </font>
    <font>
      <sz val="10"/>
      <color rgb="FFFF0000"/>
      <name val="돋움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double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180" fontId="51" fillId="13" borderId="11" xfId="0" applyNumberFormat="1" applyFont="1" applyFill="1" applyBorder="1" applyAlignment="1">
      <alignment vertical="center"/>
    </xf>
    <xf numFmtId="0" fontId="51" fillId="13" borderId="11" xfId="0" applyFont="1" applyFill="1" applyBorder="1" applyAlignment="1">
      <alignment horizontal="center" vertical="center"/>
    </xf>
    <xf numFmtId="0" fontId="51" fillId="13" borderId="11" xfId="0" applyFont="1" applyFill="1" applyBorder="1" applyAlignment="1">
      <alignment horizontal="center" vertical="center" wrapText="1"/>
    </xf>
    <xf numFmtId="180" fontId="51" fillId="13" borderId="10" xfId="0" applyNumberFormat="1" applyFont="1" applyFill="1" applyBorder="1" applyAlignment="1">
      <alignment vertical="center"/>
    </xf>
    <xf numFmtId="180" fontId="9" fillId="13" borderId="16" xfId="0" applyNumberFormat="1" applyFont="1" applyFill="1" applyBorder="1" applyAlignment="1">
      <alignment vertical="center"/>
    </xf>
    <xf numFmtId="180" fontId="52" fillId="4" borderId="17" xfId="0" applyNumberFormat="1" applyFont="1" applyFill="1" applyBorder="1" applyAlignment="1">
      <alignment vertical="center"/>
    </xf>
    <xf numFmtId="180" fontId="52" fillId="4" borderId="18" xfId="0" applyNumberFormat="1" applyFont="1" applyFill="1" applyBorder="1" applyAlignment="1">
      <alignment vertical="center"/>
    </xf>
    <xf numFmtId="180" fontId="9" fillId="0" borderId="19" xfId="0" applyNumberFormat="1" applyFont="1" applyBorder="1" applyAlignment="1">
      <alignment vertical="center"/>
    </xf>
    <xf numFmtId="180" fontId="51" fillId="13" borderId="20" xfId="0" applyNumberFormat="1" applyFont="1" applyFill="1" applyBorder="1" applyAlignment="1">
      <alignment vertical="center"/>
    </xf>
    <xf numFmtId="180" fontId="52" fillId="4" borderId="21" xfId="0" applyNumberFormat="1" applyFont="1" applyFill="1" applyBorder="1" applyAlignment="1">
      <alignment vertical="center"/>
    </xf>
    <xf numFmtId="180" fontId="9" fillId="13" borderId="22" xfId="0" applyNumberFormat="1" applyFont="1" applyFill="1" applyBorder="1" applyAlignment="1">
      <alignment vertical="center"/>
    </xf>
    <xf numFmtId="180" fontId="9" fillId="0" borderId="23" xfId="0" applyNumberFormat="1" applyFont="1" applyBorder="1" applyAlignment="1">
      <alignment vertical="center"/>
    </xf>
    <xf numFmtId="0" fontId="51" fillId="13" borderId="24" xfId="0" applyFont="1" applyFill="1" applyBorder="1" applyAlignment="1">
      <alignment vertical="center"/>
    </xf>
    <xf numFmtId="0" fontId="51" fillId="13" borderId="25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180" fontId="52" fillId="0" borderId="17" xfId="0" applyNumberFormat="1" applyFont="1" applyFill="1" applyBorder="1" applyAlignment="1">
      <alignment vertical="center"/>
    </xf>
    <xf numFmtId="180" fontId="52" fillId="0" borderId="18" xfId="0" applyNumberFormat="1" applyFont="1" applyFill="1" applyBorder="1" applyAlignment="1">
      <alignment vertical="center"/>
    </xf>
    <xf numFmtId="180" fontId="9" fillId="0" borderId="22" xfId="0" applyNumberFormat="1" applyFont="1" applyFill="1" applyBorder="1" applyAlignment="1">
      <alignment vertical="center"/>
    </xf>
    <xf numFmtId="180" fontId="9" fillId="0" borderId="16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180" fontId="6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180" fontId="6" fillId="0" borderId="18" xfId="0" applyNumberFormat="1" applyFont="1" applyBorder="1" applyAlignment="1">
      <alignment vertical="center"/>
    </xf>
    <xf numFmtId="180" fontId="54" fillId="0" borderId="19" xfId="0" applyNumberFormat="1" applyFont="1" applyFill="1" applyBorder="1" applyAlignment="1">
      <alignment horizontal="right" vertical="center"/>
    </xf>
    <xf numFmtId="180" fontId="11" fillId="0" borderId="0" xfId="0" applyNumberFormat="1" applyFont="1" applyAlignment="1">
      <alignment vertical="center"/>
    </xf>
    <xf numFmtId="180" fontId="55" fillId="0" borderId="26" xfId="0" applyNumberFormat="1" applyFont="1" applyFill="1" applyBorder="1" applyAlignment="1">
      <alignment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180" fontId="51" fillId="0" borderId="10" xfId="0" applyNumberFormat="1" applyFont="1" applyFill="1" applyBorder="1" applyAlignment="1">
      <alignment vertical="center"/>
    </xf>
    <xf numFmtId="180" fontId="51" fillId="0" borderId="11" xfId="0" applyNumberFormat="1" applyFont="1" applyFill="1" applyBorder="1" applyAlignment="1">
      <alignment vertical="center"/>
    </xf>
    <xf numFmtId="180" fontId="56" fillId="0" borderId="27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57" fillId="0" borderId="16" xfId="0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vertical="center"/>
    </xf>
    <xf numFmtId="0" fontId="58" fillId="0" borderId="32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/>
    </xf>
    <xf numFmtId="0" fontId="51" fillId="13" borderId="10" xfId="0" applyFont="1" applyFill="1" applyBorder="1" applyAlignment="1">
      <alignment horizontal="center" vertical="center"/>
    </xf>
    <xf numFmtId="0" fontId="51" fillId="13" borderId="10" xfId="0" applyFont="1" applyFill="1" applyBorder="1" applyAlignment="1">
      <alignment vertical="center"/>
    </xf>
    <xf numFmtId="0" fontId="51" fillId="13" borderId="11" xfId="0" applyFont="1" applyFill="1" applyBorder="1" applyAlignment="1">
      <alignment horizontal="center" vertical="center"/>
    </xf>
    <xf numFmtId="0" fontId="51" fillId="13" borderId="20" xfId="0" applyFont="1" applyFill="1" applyBorder="1" applyAlignment="1">
      <alignment horizontal="center" vertical="center"/>
    </xf>
    <xf numFmtId="0" fontId="51" fillId="13" borderId="20" xfId="0" applyFont="1" applyFill="1" applyBorder="1" applyAlignment="1">
      <alignment vertical="center"/>
    </xf>
    <xf numFmtId="0" fontId="51" fillId="13" borderId="30" xfId="0" applyFont="1" applyFill="1" applyBorder="1" applyAlignment="1">
      <alignment horizontal="center" vertical="center"/>
    </xf>
    <xf numFmtId="0" fontId="51" fillId="13" borderId="28" xfId="0" applyFont="1" applyFill="1" applyBorder="1" applyAlignment="1">
      <alignment horizontal="center" vertical="center"/>
    </xf>
    <xf numFmtId="0" fontId="51" fillId="13" borderId="29" xfId="0" applyFont="1" applyFill="1" applyBorder="1" applyAlignment="1">
      <alignment horizontal="center" vertical="center"/>
    </xf>
    <xf numFmtId="0" fontId="51" fillId="13" borderId="32" xfId="0" applyFont="1" applyFill="1" applyBorder="1" applyAlignment="1">
      <alignment horizontal="center" vertical="center" wrapText="1"/>
    </xf>
    <xf numFmtId="0" fontId="51" fillId="13" borderId="33" xfId="0" applyFont="1" applyFill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shrinkToFit="1"/>
    </xf>
    <xf numFmtId="0" fontId="51" fillId="0" borderId="12" xfId="0" applyFont="1" applyBorder="1" applyAlignment="1">
      <alignment horizontal="center" vertical="center" shrinkToFit="1"/>
    </xf>
    <xf numFmtId="0" fontId="51" fillId="0" borderId="35" xfId="0" applyFon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8" sqref="H28"/>
    </sheetView>
  </sheetViews>
  <sheetFormatPr defaultColWidth="8.88671875" defaultRowHeight="13.5"/>
  <cols>
    <col min="1" max="3" width="5.5546875" style="0" customWidth="1"/>
    <col min="4" max="4" width="5.99609375" style="0" customWidth="1"/>
    <col min="5" max="5" width="7.21484375" style="0" customWidth="1"/>
    <col min="6" max="6" width="7.4453125" style="0" customWidth="1"/>
    <col min="7" max="11" width="5.5546875" style="0" customWidth="1"/>
  </cols>
  <sheetData>
    <row r="1" spans="1:11" ht="21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ht="14.25" thickBot="1"/>
    <row r="3" spans="1:12" ht="18" customHeight="1">
      <c r="A3" s="55" t="s">
        <v>0</v>
      </c>
      <c r="B3" s="45" t="s">
        <v>4</v>
      </c>
      <c r="C3" s="45" t="s">
        <v>5</v>
      </c>
      <c r="D3" s="45"/>
      <c r="E3" s="45"/>
      <c r="F3" s="45"/>
      <c r="G3" s="45"/>
      <c r="H3" s="45"/>
      <c r="I3" s="54" t="s">
        <v>7</v>
      </c>
      <c r="J3" s="45" t="s">
        <v>2</v>
      </c>
      <c r="K3" s="45" t="s">
        <v>3</v>
      </c>
      <c r="L3" s="49" t="s">
        <v>70</v>
      </c>
    </row>
    <row r="4" spans="1:12" ht="18" customHeight="1">
      <c r="A4" s="56"/>
      <c r="B4" s="46"/>
      <c r="C4" s="47" t="s">
        <v>1</v>
      </c>
      <c r="D4" s="48" t="s">
        <v>14</v>
      </c>
      <c r="E4" s="48"/>
      <c r="F4" s="48"/>
      <c r="G4" s="48" t="s">
        <v>8</v>
      </c>
      <c r="H4" s="48" t="s">
        <v>9</v>
      </c>
      <c r="I4" s="48"/>
      <c r="J4" s="46"/>
      <c r="K4" s="46"/>
      <c r="L4" s="50"/>
    </row>
    <row r="5" spans="1:12" ht="27">
      <c r="A5" s="56"/>
      <c r="B5" s="46"/>
      <c r="C5" s="47"/>
      <c r="D5" s="22" t="s">
        <v>13</v>
      </c>
      <c r="E5" s="22" t="s">
        <v>12</v>
      </c>
      <c r="F5" s="29" t="s">
        <v>15</v>
      </c>
      <c r="G5" s="48"/>
      <c r="H5" s="48"/>
      <c r="I5" s="48"/>
      <c r="J5" s="46"/>
      <c r="K5" s="46"/>
      <c r="L5" s="50"/>
    </row>
    <row r="6" spans="1:12" ht="18.75" customHeight="1">
      <c r="A6" s="1">
        <v>1994</v>
      </c>
      <c r="B6" s="2">
        <v>5</v>
      </c>
      <c r="C6" s="3">
        <v>0</v>
      </c>
      <c r="D6" s="2">
        <v>0</v>
      </c>
      <c r="E6" s="2">
        <v>0</v>
      </c>
      <c r="F6" s="3">
        <f>SUM(D6:E6)</f>
        <v>0</v>
      </c>
      <c r="G6" s="2">
        <v>0</v>
      </c>
      <c r="H6" s="2">
        <v>0</v>
      </c>
      <c r="I6" s="2">
        <v>0</v>
      </c>
      <c r="J6" s="46">
        <v>50</v>
      </c>
      <c r="K6" s="46">
        <v>39</v>
      </c>
      <c r="L6" s="51">
        <v>0</v>
      </c>
    </row>
    <row r="7" spans="1:12" ht="18.75" customHeight="1">
      <c r="A7" s="1">
        <v>1995</v>
      </c>
      <c r="B7" s="2">
        <v>2</v>
      </c>
      <c r="C7" s="3">
        <v>0</v>
      </c>
      <c r="D7" s="2">
        <v>0</v>
      </c>
      <c r="E7" s="2">
        <v>0</v>
      </c>
      <c r="F7" s="3">
        <f aca="true" t="shared" si="0" ref="F7:F21">SUM(D7:E7)</f>
        <v>0</v>
      </c>
      <c r="G7" s="2">
        <v>0</v>
      </c>
      <c r="H7" s="2">
        <v>0</v>
      </c>
      <c r="I7" s="2">
        <v>0</v>
      </c>
      <c r="J7" s="46"/>
      <c r="K7" s="46"/>
      <c r="L7" s="51"/>
    </row>
    <row r="8" spans="1:12" ht="18.75" customHeight="1">
      <c r="A8" s="1">
        <v>1996</v>
      </c>
      <c r="B8" s="2">
        <v>4</v>
      </c>
      <c r="C8" s="3">
        <v>0</v>
      </c>
      <c r="D8" s="2">
        <v>0</v>
      </c>
      <c r="E8" s="2">
        <v>0</v>
      </c>
      <c r="F8" s="3">
        <f t="shared" si="0"/>
        <v>0</v>
      </c>
      <c r="G8" s="2">
        <v>0</v>
      </c>
      <c r="H8" s="2">
        <v>0</v>
      </c>
      <c r="I8" s="2">
        <v>0</v>
      </c>
      <c r="J8" s="46"/>
      <c r="K8" s="46"/>
      <c r="L8" s="51"/>
    </row>
    <row r="9" spans="1:12" ht="18.75" customHeight="1">
      <c r="A9" s="1">
        <v>1997</v>
      </c>
      <c r="B9" s="2">
        <v>12</v>
      </c>
      <c r="C9" s="3">
        <v>0</v>
      </c>
      <c r="D9" s="2">
        <v>0</v>
      </c>
      <c r="E9" s="2">
        <v>0</v>
      </c>
      <c r="F9" s="3">
        <f t="shared" si="0"/>
        <v>0</v>
      </c>
      <c r="G9" s="2">
        <v>0</v>
      </c>
      <c r="H9" s="2">
        <v>0</v>
      </c>
      <c r="I9" s="2">
        <v>0</v>
      </c>
      <c r="J9" s="46"/>
      <c r="K9" s="46"/>
      <c r="L9" s="51"/>
    </row>
    <row r="10" spans="1:12" ht="18.75" customHeight="1">
      <c r="A10" s="1">
        <v>1998</v>
      </c>
      <c r="B10" s="2">
        <v>26</v>
      </c>
      <c r="C10" s="3">
        <v>0</v>
      </c>
      <c r="D10" s="2">
        <v>0</v>
      </c>
      <c r="E10" s="2">
        <v>0</v>
      </c>
      <c r="F10" s="3">
        <f t="shared" si="0"/>
        <v>0</v>
      </c>
      <c r="G10" s="2">
        <v>0</v>
      </c>
      <c r="H10" s="2">
        <v>0</v>
      </c>
      <c r="I10" s="2">
        <v>0</v>
      </c>
      <c r="J10" s="46"/>
      <c r="K10" s="46"/>
      <c r="L10" s="51"/>
    </row>
    <row r="11" spans="1:12" ht="18.75" customHeight="1">
      <c r="A11" s="1">
        <v>1999</v>
      </c>
      <c r="B11" s="2">
        <v>4</v>
      </c>
      <c r="C11" s="3">
        <v>0</v>
      </c>
      <c r="D11" s="2">
        <v>0</v>
      </c>
      <c r="E11" s="2">
        <v>0</v>
      </c>
      <c r="F11" s="3">
        <f t="shared" si="0"/>
        <v>0</v>
      </c>
      <c r="G11" s="2">
        <v>0</v>
      </c>
      <c r="H11" s="2">
        <v>0</v>
      </c>
      <c r="I11" s="2">
        <v>0</v>
      </c>
      <c r="J11" s="46"/>
      <c r="K11" s="46"/>
      <c r="L11" s="51"/>
    </row>
    <row r="12" spans="1:12" ht="18.75" customHeight="1">
      <c r="A12" s="1">
        <v>2000</v>
      </c>
      <c r="B12" s="2">
        <v>43</v>
      </c>
      <c r="C12" s="3">
        <v>0</v>
      </c>
      <c r="D12" s="2">
        <v>0</v>
      </c>
      <c r="E12" s="2">
        <v>0</v>
      </c>
      <c r="F12" s="3">
        <f t="shared" si="0"/>
        <v>0</v>
      </c>
      <c r="G12" s="2">
        <v>0</v>
      </c>
      <c r="H12" s="2">
        <v>0</v>
      </c>
      <c r="I12" s="2">
        <v>0</v>
      </c>
      <c r="J12" s="46"/>
      <c r="K12" s="46"/>
      <c r="L12" s="51"/>
    </row>
    <row r="13" spans="1:12" ht="18.75" customHeight="1">
      <c r="A13" s="1">
        <v>2001</v>
      </c>
      <c r="B13" s="2">
        <v>37</v>
      </c>
      <c r="C13" s="3">
        <v>1</v>
      </c>
      <c r="D13" s="2">
        <v>1</v>
      </c>
      <c r="E13" s="2">
        <v>0</v>
      </c>
      <c r="F13" s="3">
        <f t="shared" si="0"/>
        <v>1</v>
      </c>
      <c r="G13" s="2">
        <v>0</v>
      </c>
      <c r="H13" s="2">
        <v>0</v>
      </c>
      <c r="I13" s="2">
        <v>0</v>
      </c>
      <c r="J13" s="46"/>
      <c r="K13" s="46"/>
      <c r="L13" s="51"/>
    </row>
    <row r="14" spans="1:12" ht="18.75" customHeight="1">
      <c r="A14" s="1">
        <v>2002</v>
      </c>
      <c r="B14" s="2">
        <v>34</v>
      </c>
      <c r="C14" s="3">
        <v>1</v>
      </c>
      <c r="D14" s="2">
        <v>1</v>
      </c>
      <c r="E14" s="2">
        <v>0</v>
      </c>
      <c r="F14" s="3">
        <f t="shared" si="0"/>
        <v>1</v>
      </c>
      <c r="G14" s="2">
        <v>0</v>
      </c>
      <c r="H14" s="2">
        <v>0</v>
      </c>
      <c r="I14" s="2">
        <v>8</v>
      </c>
      <c r="J14" s="46"/>
      <c r="K14" s="46"/>
      <c r="L14" s="51"/>
    </row>
    <row r="15" spans="1:12" ht="18.75" customHeight="1">
      <c r="A15" s="1">
        <v>2003</v>
      </c>
      <c r="B15" s="2">
        <v>84</v>
      </c>
      <c r="C15" s="3">
        <v>12</v>
      </c>
      <c r="D15" s="2">
        <v>11</v>
      </c>
      <c r="E15" s="2">
        <v>1</v>
      </c>
      <c r="F15" s="3">
        <f t="shared" si="0"/>
        <v>12</v>
      </c>
      <c r="G15" s="2">
        <v>0</v>
      </c>
      <c r="H15" s="2">
        <v>0</v>
      </c>
      <c r="I15" s="2">
        <v>5</v>
      </c>
      <c r="J15" s="46"/>
      <c r="K15" s="46"/>
      <c r="L15" s="51"/>
    </row>
    <row r="16" spans="1:12" ht="18.75" customHeight="1">
      <c r="A16" s="1">
        <v>2004</v>
      </c>
      <c r="B16" s="2">
        <v>148</v>
      </c>
      <c r="C16" s="3">
        <v>18</v>
      </c>
      <c r="D16" s="2">
        <v>14</v>
      </c>
      <c r="E16" s="2">
        <v>0</v>
      </c>
      <c r="F16" s="3">
        <f t="shared" si="0"/>
        <v>14</v>
      </c>
      <c r="G16" s="2">
        <v>0</v>
      </c>
      <c r="H16" s="2">
        <v>4</v>
      </c>
      <c r="I16" s="2">
        <v>1</v>
      </c>
      <c r="J16" s="2">
        <v>7</v>
      </c>
      <c r="K16" s="2">
        <v>9</v>
      </c>
      <c r="L16" s="51"/>
    </row>
    <row r="17" spans="1:12" ht="18.75" customHeight="1">
      <c r="A17" s="1">
        <v>2005</v>
      </c>
      <c r="B17" s="2">
        <v>410</v>
      </c>
      <c r="C17" s="3">
        <v>9</v>
      </c>
      <c r="D17" s="2">
        <v>9</v>
      </c>
      <c r="E17" s="2">
        <v>0</v>
      </c>
      <c r="F17" s="3">
        <f t="shared" si="0"/>
        <v>9</v>
      </c>
      <c r="G17" s="2">
        <v>0</v>
      </c>
      <c r="H17" s="2">
        <v>0</v>
      </c>
      <c r="I17" s="2">
        <v>13</v>
      </c>
      <c r="J17" s="2">
        <v>79</v>
      </c>
      <c r="K17" s="2">
        <v>29</v>
      </c>
      <c r="L17" s="51"/>
    </row>
    <row r="18" spans="1:12" ht="18.75" customHeight="1">
      <c r="A18" s="1">
        <v>2006</v>
      </c>
      <c r="B18" s="2">
        <v>278</v>
      </c>
      <c r="C18" s="3">
        <v>11</v>
      </c>
      <c r="D18" s="2">
        <v>6</v>
      </c>
      <c r="E18" s="2">
        <v>1</v>
      </c>
      <c r="F18" s="3">
        <f t="shared" si="0"/>
        <v>7</v>
      </c>
      <c r="G18" s="2">
        <v>1</v>
      </c>
      <c r="H18" s="2">
        <v>3</v>
      </c>
      <c r="I18" s="2">
        <v>13</v>
      </c>
      <c r="J18" s="2">
        <v>114</v>
      </c>
      <c r="K18" s="2">
        <v>43</v>
      </c>
      <c r="L18" s="51"/>
    </row>
    <row r="19" spans="1:12" ht="18.75" customHeight="1">
      <c r="A19" s="1">
        <v>2007</v>
      </c>
      <c r="B19" s="2">
        <v>717</v>
      </c>
      <c r="C19" s="3">
        <v>13</v>
      </c>
      <c r="D19" s="2">
        <v>1</v>
      </c>
      <c r="E19" s="2">
        <v>0</v>
      </c>
      <c r="F19" s="3">
        <f t="shared" si="0"/>
        <v>1</v>
      </c>
      <c r="G19" s="2">
        <v>1</v>
      </c>
      <c r="H19" s="2">
        <v>11</v>
      </c>
      <c r="I19" s="2">
        <v>9</v>
      </c>
      <c r="J19" s="2">
        <v>86</v>
      </c>
      <c r="K19" s="2">
        <v>62</v>
      </c>
      <c r="L19" s="51"/>
    </row>
    <row r="20" spans="1:12" ht="18.75" customHeight="1">
      <c r="A20" s="1">
        <v>2008</v>
      </c>
      <c r="B20" s="2">
        <v>364</v>
      </c>
      <c r="C20" s="3">
        <v>36</v>
      </c>
      <c r="D20" s="2">
        <v>4</v>
      </c>
      <c r="E20" s="2">
        <v>0</v>
      </c>
      <c r="F20" s="3">
        <f t="shared" si="0"/>
        <v>4</v>
      </c>
      <c r="G20" s="2">
        <v>16</v>
      </c>
      <c r="H20" s="2">
        <v>16</v>
      </c>
      <c r="I20" s="2">
        <v>22</v>
      </c>
      <c r="J20" s="2">
        <v>79</v>
      </c>
      <c r="K20" s="2">
        <v>109</v>
      </c>
      <c r="L20" s="51"/>
    </row>
    <row r="21" spans="1:12" ht="18.75" customHeight="1">
      <c r="A21" s="1" t="s">
        <v>11</v>
      </c>
      <c r="B21" s="2">
        <v>324</v>
      </c>
      <c r="C21" s="3">
        <v>74</v>
      </c>
      <c r="D21" s="2">
        <v>45</v>
      </c>
      <c r="E21" s="2">
        <v>10</v>
      </c>
      <c r="F21" s="3">
        <f t="shared" si="0"/>
        <v>55</v>
      </c>
      <c r="G21" s="2">
        <v>4</v>
      </c>
      <c r="H21" s="2">
        <v>15</v>
      </c>
      <c r="I21" s="2">
        <v>22</v>
      </c>
      <c r="J21" s="2">
        <v>994</v>
      </c>
      <c r="K21" s="2">
        <v>203</v>
      </c>
      <c r="L21" s="51"/>
    </row>
    <row r="22" spans="1:12" ht="18.75" customHeight="1">
      <c r="A22" s="1" t="s">
        <v>51</v>
      </c>
      <c r="B22" s="2">
        <v>423</v>
      </c>
      <c r="C22" s="3">
        <v>47</v>
      </c>
      <c r="D22" s="2">
        <v>20</v>
      </c>
      <c r="E22" s="2">
        <v>8</v>
      </c>
      <c r="F22" s="3">
        <f>SUM(D22:E22)</f>
        <v>28</v>
      </c>
      <c r="G22" s="2">
        <v>9</v>
      </c>
      <c r="H22" s="2">
        <v>10</v>
      </c>
      <c r="I22" s="2">
        <v>43</v>
      </c>
      <c r="J22" s="2">
        <v>168</v>
      </c>
      <c r="K22" s="2">
        <v>62</v>
      </c>
      <c r="L22" s="51"/>
    </row>
    <row r="23" spans="1:12" ht="20.25" customHeight="1">
      <c r="A23" s="1" t="s">
        <v>63</v>
      </c>
      <c r="B23" s="2">
        <v>1011</v>
      </c>
      <c r="C23" s="3">
        <v>42</v>
      </c>
      <c r="D23" s="2">
        <v>3</v>
      </c>
      <c r="E23" s="2">
        <v>8</v>
      </c>
      <c r="F23" s="3">
        <f>SUM(D23:E23)</f>
        <v>11</v>
      </c>
      <c r="G23" s="2">
        <v>18</v>
      </c>
      <c r="H23" s="2">
        <v>13</v>
      </c>
      <c r="I23" s="2">
        <v>21</v>
      </c>
      <c r="J23" s="2">
        <v>277</v>
      </c>
      <c r="K23" s="2">
        <v>90</v>
      </c>
      <c r="L23" s="30">
        <v>4</v>
      </c>
    </row>
    <row r="24" spans="1:12" ht="18.75" customHeight="1" thickBot="1">
      <c r="A24" s="31" t="s">
        <v>10</v>
      </c>
      <c r="B24" s="32">
        <f>SUM(B6:B23)</f>
        <v>3926</v>
      </c>
      <c r="C24" s="32">
        <f>SUM(C6:C23)</f>
        <v>264</v>
      </c>
      <c r="D24" s="32">
        <f>SUM(D6:D23)</f>
        <v>115</v>
      </c>
      <c r="E24" s="32">
        <f>SUM(E6:E23)</f>
        <v>28</v>
      </c>
      <c r="F24" s="32">
        <f>SUM(D24:E24)</f>
        <v>143</v>
      </c>
      <c r="G24" s="32">
        <f aca="true" t="shared" si="1" ref="G24:L24">SUM(G6:G23)</f>
        <v>49</v>
      </c>
      <c r="H24" s="32">
        <f t="shared" si="1"/>
        <v>72</v>
      </c>
      <c r="I24" s="32">
        <f t="shared" si="1"/>
        <v>157</v>
      </c>
      <c r="J24" s="32">
        <f t="shared" si="1"/>
        <v>1854</v>
      </c>
      <c r="K24" s="32">
        <f t="shared" si="1"/>
        <v>646</v>
      </c>
      <c r="L24" s="33">
        <f t="shared" si="1"/>
        <v>4</v>
      </c>
    </row>
    <row r="25" spans="1:11" ht="28.5" customHeight="1">
      <c r="A25" s="43" t="s">
        <v>69</v>
      </c>
      <c r="B25" s="44"/>
      <c r="C25" s="28">
        <f>C24-L24</f>
        <v>260</v>
      </c>
      <c r="D25" s="28"/>
      <c r="E25" s="28"/>
      <c r="F25" s="28"/>
      <c r="G25" s="28"/>
      <c r="H25" s="28"/>
      <c r="I25" s="28"/>
      <c r="J25" s="28"/>
      <c r="K25" s="28"/>
    </row>
    <row r="27" spans="1:11" ht="13.5">
      <c r="A27" s="52" t="s">
        <v>68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</row>
  </sheetData>
  <sheetProtection/>
  <mergeCells count="17">
    <mergeCell ref="A27:K27"/>
    <mergeCell ref="A1:K1"/>
    <mergeCell ref="J6:J15"/>
    <mergeCell ref="K6:K15"/>
    <mergeCell ref="C3:H3"/>
    <mergeCell ref="I3:I5"/>
    <mergeCell ref="J3:J5"/>
    <mergeCell ref="K3:K5"/>
    <mergeCell ref="D4:F4"/>
    <mergeCell ref="A3:A5"/>
    <mergeCell ref="A25:B25"/>
    <mergeCell ref="B3:B5"/>
    <mergeCell ref="C4:C5"/>
    <mergeCell ref="G4:G5"/>
    <mergeCell ref="H4:H5"/>
    <mergeCell ref="L3:L5"/>
    <mergeCell ref="L6:L22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1" sqref="M11"/>
    </sheetView>
  </sheetViews>
  <sheetFormatPr defaultColWidth="8.88671875" defaultRowHeight="13.5"/>
  <cols>
    <col min="1" max="1" width="13.21484375" style="0" bestFit="1" customWidth="1"/>
    <col min="2" max="2" width="5.77734375" style="0" hidden="1" customWidth="1"/>
    <col min="3" max="3" width="4.5546875" style="0" hidden="1" customWidth="1"/>
    <col min="4" max="4" width="5.3359375" style="0" hidden="1" customWidth="1"/>
    <col min="5" max="5" width="5.77734375" style="0" hidden="1" customWidth="1"/>
    <col min="6" max="6" width="4.5546875" style="0" hidden="1" customWidth="1"/>
    <col min="7" max="7" width="5.77734375" style="0" hidden="1" customWidth="1"/>
    <col min="8" max="9" width="5.3359375" style="0" hidden="1" customWidth="1"/>
    <col min="10" max="10" width="5.77734375" style="0" bestFit="1" customWidth="1"/>
    <col min="11" max="11" width="4.5546875" style="0" bestFit="1" customWidth="1"/>
    <col min="12" max="12" width="5.3359375" style="0" bestFit="1" customWidth="1"/>
    <col min="13" max="13" width="5.77734375" style="0" bestFit="1" customWidth="1"/>
    <col min="14" max="14" width="4.5546875" style="0" bestFit="1" customWidth="1"/>
    <col min="15" max="15" width="5.3359375" style="0" bestFit="1" customWidth="1"/>
    <col min="16" max="16" width="5.3359375" style="0" customWidth="1"/>
    <col min="17" max="18" width="6.5546875" style="0" customWidth="1"/>
  </cols>
  <sheetData>
    <row r="1" ht="33" customHeight="1">
      <c r="A1" s="27" t="s">
        <v>61</v>
      </c>
    </row>
    <row r="2" ht="14.25" thickBot="1"/>
    <row r="3" spans="1:18" ht="18.75" customHeight="1">
      <c r="A3" s="79" t="s">
        <v>6</v>
      </c>
      <c r="B3" s="74" t="s">
        <v>52</v>
      </c>
      <c r="C3" s="75"/>
      <c r="D3" s="75"/>
      <c r="E3" s="75"/>
      <c r="F3" s="75"/>
      <c r="G3" s="75"/>
      <c r="H3" s="75"/>
      <c r="I3" s="76"/>
      <c r="J3" s="59" t="s">
        <v>64</v>
      </c>
      <c r="K3" s="60"/>
      <c r="L3" s="60"/>
      <c r="M3" s="60"/>
      <c r="N3" s="60"/>
      <c r="O3" s="60"/>
      <c r="P3" s="60"/>
      <c r="Q3" s="60"/>
      <c r="R3" s="61"/>
    </row>
    <row r="4" spans="1:18" ht="18.75" customHeight="1">
      <c r="A4" s="80"/>
      <c r="B4" s="69" t="s">
        <v>16</v>
      </c>
      <c r="C4" s="71" t="s">
        <v>53</v>
      </c>
      <c r="D4" s="71"/>
      <c r="E4" s="71"/>
      <c r="F4" s="71"/>
      <c r="G4" s="72" t="s">
        <v>17</v>
      </c>
      <c r="H4" s="77" t="s">
        <v>57</v>
      </c>
      <c r="I4" s="78"/>
      <c r="J4" s="62" t="s">
        <v>16</v>
      </c>
      <c r="K4" s="64" t="s">
        <v>59</v>
      </c>
      <c r="L4" s="64"/>
      <c r="M4" s="64"/>
      <c r="N4" s="64"/>
      <c r="O4" s="64" t="s">
        <v>17</v>
      </c>
      <c r="P4" s="68" t="s">
        <v>72</v>
      </c>
      <c r="Q4" s="66" t="s">
        <v>73</v>
      </c>
      <c r="R4" s="67"/>
    </row>
    <row r="5" spans="1:18" ht="24.75" thickBot="1">
      <c r="A5" s="81"/>
      <c r="B5" s="70"/>
      <c r="C5" s="9" t="s">
        <v>18</v>
      </c>
      <c r="D5" s="10" t="s">
        <v>49</v>
      </c>
      <c r="E5" s="9" t="s">
        <v>19</v>
      </c>
      <c r="F5" s="9" t="s">
        <v>20</v>
      </c>
      <c r="G5" s="73"/>
      <c r="H5" s="20" t="s">
        <v>56</v>
      </c>
      <c r="I5" s="21" t="s">
        <v>58</v>
      </c>
      <c r="J5" s="63"/>
      <c r="K5" s="36" t="s">
        <v>18</v>
      </c>
      <c r="L5" s="37" t="s">
        <v>49</v>
      </c>
      <c r="M5" s="36" t="s">
        <v>19</v>
      </c>
      <c r="N5" s="36" t="s">
        <v>20</v>
      </c>
      <c r="O5" s="65"/>
      <c r="P5" s="68"/>
      <c r="Q5" s="38" t="s">
        <v>56</v>
      </c>
      <c r="R5" s="39" t="s">
        <v>58</v>
      </c>
    </row>
    <row r="6" spans="1:18" ht="18.75" customHeight="1">
      <c r="A6" s="5" t="s">
        <v>26</v>
      </c>
      <c r="B6" s="11">
        <v>300</v>
      </c>
      <c r="C6" s="8">
        <v>1</v>
      </c>
      <c r="D6" s="8">
        <v>7</v>
      </c>
      <c r="E6" s="8">
        <v>126</v>
      </c>
      <c r="F6" s="8">
        <v>32</v>
      </c>
      <c r="G6" s="16">
        <v>134</v>
      </c>
      <c r="H6" s="18" t="e">
        <f>SUM(B6-#REF!)</f>
        <v>#REF!</v>
      </c>
      <c r="I6" s="12" t="e">
        <f>SUM(C6-#REF!)</f>
        <v>#REF!</v>
      </c>
      <c r="J6" s="40">
        <v>734</v>
      </c>
      <c r="K6" s="41">
        <v>2</v>
      </c>
      <c r="L6" s="41">
        <v>12</v>
      </c>
      <c r="M6" s="41">
        <v>221</v>
      </c>
      <c r="N6" s="41">
        <v>62</v>
      </c>
      <c r="O6" s="41">
        <v>437</v>
      </c>
      <c r="P6" s="42">
        <v>0</v>
      </c>
      <c r="Q6" s="25">
        <f aca="true" t="shared" si="0" ref="Q6:Q40">SUM(J6-B6)</f>
        <v>434</v>
      </c>
      <c r="R6" s="26">
        <f aca="true" t="shared" si="1" ref="R6:R40">SUM(K6-C6)</f>
        <v>1</v>
      </c>
    </row>
    <row r="7" spans="1:18" ht="18.75" customHeight="1">
      <c r="A7" s="4" t="s">
        <v>21</v>
      </c>
      <c r="B7" s="11">
        <v>383</v>
      </c>
      <c r="C7" s="8">
        <v>0</v>
      </c>
      <c r="D7" s="8">
        <v>4</v>
      </c>
      <c r="E7" s="8">
        <v>270</v>
      </c>
      <c r="F7" s="8">
        <v>107</v>
      </c>
      <c r="G7" s="16">
        <v>2</v>
      </c>
      <c r="H7" s="18" t="e">
        <f>SUM(B7-#REF!)</f>
        <v>#REF!</v>
      </c>
      <c r="I7" s="12" t="e">
        <f>SUM(C7-#REF!)</f>
        <v>#REF!</v>
      </c>
      <c r="J7" s="40">
        <v>397</v>
      </c>
      <c r="K7" s="41">
        <v>0</v>
      </c>
      <c r="L7" s="41">
        <v>4</v>
      </c>
      <c r="M7" s="41">
        <v>270</v>
      </c>
      <c r="N7" s="41">
        <v>107</v>
      </c>
      <c r="O7" s="41">
        <v>16</v>
      </c>
      <c r="P7" s="42">
        <v>0</v>
      </c>
      <c r="Q7" s="25">
        <f t="shared" si="0"/>
        <v>14</v>
      </c>
      <c r="R7" s="26">
        <f t="shared" si="1"/>
        <v>0</v>
      </c>
    </row>
    <row r="8" spans="1:18" ht="18.75" customHeight="1">
      <c r="A8" s="4" t="s">
        <v>22</v>
      </c>
      <c r="B8" s="11">
        <v>348</v>
      </c>
      <c r="C8" s="8">
        <v>5</v>
      </c>
      <c r="D8" s="8">
        <v>12</v>
      </c>
      <c r="E8" s="8">
        <v>254</v>
      </c>
      <c r="F8" s="8">
        <v>62</v>
      </c>
      <c r="G8" s="16">
        <v>15</v>
      </c>
      <c r="H8" s="18" t="e">
        <f>SUM(B8-#REF!)</f>
        <v>#REF!</v>
      </c>
      <c r="I8" s="12" t="e">
        <f>SUM(C8-#REF!)</f>
        <v>#REF!</v>
      </c>
      <c r="J8" s="40">
        <v>356</v>
      </c>
      <c r="K8" s="41">
        <v>6</v>
      </c>
      <c r="L8" s="41">
        <v>15</v>
      </c>
      <c r="M8" s="41">
        <v>254</v>
      </c>
      <c r="N8" s="41">
        <v>69</v>
      </c>
      <c r="O8" s="41">
        <v>12</v>
      </c>
      <c r="P8" s="42">
        <v>0</v>
      </c>
      <c r="Q8" s="25">
        <f t="shared" si="0"/>
        <v>8</v>
      </c>
      <c r="R8" s="26">
        <f t="shared" si="1"/>
        <v>1</v>
      </c>
    </row>
    <row r="9" spans="1:18" ht="18.75" customHeight="1">
      <c r="A9" s="4" t="s">
        <v>23</v>
      </c>
      <c r="B9" s="11">
        <v>274</v>
      </c>
      <c r="C9" s="8">
        <v>92</v>
      </c>
      <c r="D9" s="8">
        <v>27</v>
      </c>
      <c r="E9" s="8">
        <v>72</v>
      </c>
      <c r="F9" s="8">
        <v>37</v>
      </c>
      <c r="G9" s="16">
        <v>46</v>
      </c>
      <c r="H9" s="18" t="e">
        <f>SUM(B9-#REF!)</f>
        <v>#REF!</v>
      </c>
      <c r="I9" s="12" t="e">
        <f>SUM(C9-#REF!)</f>
        <v>#REF!</v>
      </c>
      <c r="J9" s="40">
        <v>338</v>
      </c>
      <c r="K9" s="41">
        <v>116</v>
      </c>
      <c r="L9" s="41">
        <v>16</v>
      </c>
      <c r="M9" s="41">
        <v>98</v>
      </c>
      <c r="N9" s="41">
        <v>38</v>
      </c>
      <c r="O9" s="41">
        <v>74</v>
      </c>
      <c r="P9" s="42">
        <v>4</v>
      </c>
      <c r="Q9" s="25">
        <f t="shared" si="0"/>
        <v>64</v>
      </c>
      <c r="R9" s="26">
        <f t="shared" si="1"/>
        <v>24</v>
      </c>
    </row>
    <row r="10" spans="1:18" ht="18.75" customHeight="1">
      <c r="A10" s="4" t="s">
        <v>24</v>
      </c>
      <c r="B10" s="11">
        <v>204</v>
      </c>
      <c r="C10" s="8">
        <v>0</v>
      </c>
      <c r="D10" s="8">
        <v>2</v>
      </c>
      <c r="E10" s="8">
        <v>140</v>
      </c>
      <c r="F10" s="8">
        <v>57</v>
      </c>
      <c r="G10" s="16">
        <v>5</v>
      </c>
      <c r="H10" s="18" t="e">
        <f>SUM(B10-#REF!)</f>
        <v>#REF!</v>
      </c>
      <c r="I10" s="12" t="e">
        <f>SUM(C10-#REF!)</f>
        <v>#REF!</v>
      </c>
      <c r="J10" s="40">
        <v>304</v>
      </c>
      <c r="K10" s="41">
        <v>0</v>
      </c>
      <c r="L10" s="41">
        <v>2</v>
      </c>
      <c r="M10" s="41">
        <v>142</v>
      </c>
      <c r="N10" s="41">
        <v>58</v>
      </c>
      <c r="O10" s="41">
        <v>102</v>
      </c>
      <c r="P10" s="42">
        <v>0</v>
      </c>
      <c r="Q10" s="25">
        <f t="shared" si="0"/>
        <v>100</v>
      </c>
      <c r="R10" s="26">
        <f t="shared" si="1"/>
        <v>0</v>
      </c>
    </row>
    <row r="11" spans="1:18" ht="18.75" customHeight="1">
      <c r="A11" s="4" t="s">
        <v>27</v>
      </c>
      <c r="B11" s="11">
        <v>174</v>
      </c>
      <c r="C11" s="8">
        <v>6</v>
      </c>
      <c r="D11" s="8">
        <v>10</v>
      </c>
      <c r="E11" s="8">
        <v>106</v>
      </c>
      <c r="F11" s="8">
        <v>37</v>
      </c>
      <c r="G11" s="16">
        <v>15</v>
      </c>
      <c r="H11" s="18" t="e">
        <f>SUM(B11-#REF!)</f>
        <v>#REF!</v>
      </c>
      <c r="I11" s="12" t="e">
        <f>SUM(C11-#REF!)</f>
        <v>#REF!</v>
      </c>
      <c r="J11" s="40">
        <v>252</v>
      </c>
      <c r="K11" s="41">
        <v>8</v>
      </c>
      <c r="L11" s="41">
        <v>10</v>
      </c>
      <c r="M11" s="41">
        <v>114</v>
      </c>
      <c r="N11" s="41">
        <v>42</v>
      </c>
      <c r="O11" s="41">
        <v>78</v>
      </c>
      <c r="P11" s="42">
        <v>0</v>
      </c>
      <c r="Q11" s="25">
        <f t="shared" si="0"/>
        <v>78</v>
      </c>
      <c r="R11" s="26">
        <f t="shared" si="1"/>
        <v>2</v>
      </c>
    </row>
    <row r="12" spans="1:18" ht="18.75" customHeight="1">
      <c r="A12" s="4" t="s">
        <v>25</v>
      </c>
      <c r="B12" s="11">
        <v>207</v>
      </c>
      <c r="C12" s="8">
        <v>1</v>
      </c>
      <c r="D12" s="8">
        <v>3</v>
      </c>
      <c r="E12" s="8">
        <v>168</v>
      </c>
      <c r="F12" s="8">
        <v>26</v>
      </c>
      <c r="G12" s="16">
        <v>9</v>
      </c>
      <c r="H12" s="18" t="e">
        <f>SUM(B12-#REF!)</f>
        <v>#REF!</v>
      </c>
      <c r="I12" s="12" t="e">
        <f>SUM(C12-#REF!)</f>
        <v>#REF!</v>
      </c>
      <c r="J12" s="40">
        <v>246</v>
      </c>
      <c r="K12" s="41">
        <v>1</v>
      </c>
      <c r="L12" s="41">
        <v>3</v>
      </c>
      <c r="M12" s="41">
        <v>180</v>
      </c>
      <c r="N12" s="41">
        <v>26</v>
      </c>
      <c r="O12" s="41">
        <v>36</v>
      </c>
      <c r="P12" s="42">
        <v>0</v>
      </c>
      <c r="Q12" s="25">
        <f t="shared" si="0"/>
        <v>39</v>
      </c>
      <c r="R12" s="26">
        <f t="shared" si="1"/>
        <v>0</v>
      </c>
    </row>
    <row r="13" spans="1:18" ht="18.75" customHeight="1">
      <c r="A13" s="4" t="s">
        <v>28</v>
      </c>
      <c r="B13" s="11">
        <v>172</v>
      </c>
      <c r="C13" s="8">
        <v>47</v>
      </c>
      <c r="D13" s="8">
        <v>1</v>
      </c>
      <c r="E13" s="8">
        <v>67</v>
      </c>
      <c r="F13" s="8">
        <v>20</v>
      </c>
      <c r="G13" s="16">
        <v>37</v>
      </c>
      <c r="H13" s="18" t="e">
        <f>SUM(B13-#REF!)</f>
        <v>#REF!</v>
      </c>
      <c r="I13" s="12" t="e">
        <f>SUM(C13-#REF!)</f>
        <v>#REF!</v>
      </c>
      <c r="J13" s="40">
        <v>210</v>
      </c>
      <c r="K13" s="41">
        <v>49</v>
      </c>
      <c r="L13" s="41">
        <v>2</v>
      </c>
      <c r="M13" s="41">
        <v>100</v>
      </c>
      <c r="N13" s="41">
        <v>25</v>
      </c>
      <c r="O13" s="41">
        <v>34</v>
      </c>
      <c r="P13" s="42">
        <v>0</v>
      </c>
      <c r="Q13" s="25">
        <f t="shared" si="0"/>
        <v>38</v>
      </c>
      <c r="R13" s="26">
        <f t="shared" si="1"/>
        <v>2</v>
      </c>
    </row>
    <row r="14" spans="1:18" ht="18.75" customHeight="1">
      <c r="A14" s="4" t="s">
        <v>31</v>
      </c>
      <c r="B14" s="11">
        <v>82</v>
      </c>
      <c r="C14" s="8">
        <v>3</v>
      </c>
      <c r="D14" s="8">
        <v>10</v>
      </c>
      <c r="E14" s="8">
        <v>47</v>
      </c>
      <c r="F14" s="8">
        <v>18</v>
      </c>
      <c r="G14" s="16">
        <v>4</v>
      </c>
      <c r="H14" s="18" t="e">
        <f>SUM(B14-#REF!)</f>
        <v>#REF!</v>
      </c>
      <c r="I14" s="12" t="e">
        <f>SUM(C14-#REF!)</f>
        <v>#REF!</v>
      </c>
      <c r="J14" s="40">
        <v>118</v>
      </c>
      <c r="K14" s="41">
        <v>3</v>
      </c>
      <c r="L14" s="41">
        <v>15</v>
      </c>
      <c r="M14" s="41">
        <v>72</v>
      </c>
      <c r="N14" s="41">
        <v>20</v>
      </c>
      <c r="O14" s="41">
        <v>8</v>
      </c>
      <c r="P14" s="42">
        <v>0</v>
      </c>
      <c r="Q14" s="25">
        <f t="shared" si="0"/>
        <v>36</v>
      </c>
      <c r="R14" s="26">
        <f t="shared" si="1"/>
        <v>0</v>
      </c>
    </row>
    <row r="15" spans="1:18" ht="18.75" customHeight="1">
      <c r="A15" s="4" t="s">
        <v>29</v>
      </c>
      <c r="B15" s="11">
        <v>110</v>
      </c>
      <c r="C15" s="8">
        <v>0</v>
      </c>
      <c r="D15" s="8">
        <v>4</v>
      </c>
      <c r="E15" s="8">
        <v>87</v>
      </c>
      <c r="F15" s="8">
        <v>17</v>
      </c>
      <c r="G15" s="16">
        <v>2</v>
      </c>
      <c r="H15" s="18" t="e">
        <f>SUM(B15-#REF!)</f>
        <v>#REF!</v>
      </c>
      <c r="I15" s="12" t="e">
        <f>SUM(C15-#REF!)</f>
        <v>#REF!</v>
      </c>
      <c r="J15" s="40">
        <v>110</v>
      </c>
      <c r="K15" s="41">
        <v>0</v>
      </c>
      <c r="L15" s="41">
        <v>5</v>
      </c>
      <c r="M15" s="41">
        <v>87</v>
      </c>
      <c r="N15" s="41">
        <v>18</v>
      </c>
      <c r="O15" s="41">
        <v>0</v>
      </c>
      <c r="P15" s="42">
        <v>0</v>
      </c>
      <c r="Q15" s="25">
        <f t="shared" si="0"/>
        <v>0</v>
      </c>
      <c r="R15" s="26">
        <f t="shared" si="1"/>
        <v>0</v>
      </c>
    </row>
    <row r="16" spans="1:18" ht="18.75" customHeight="1">
      <c r="A16" s="4" t="s">
        <v>60</v>
      </c>
      <c r="B16" s="11"/>
      <c r="C16" s="8"/>
      <c r="D16" s="8"/>
      <c r="E16" s="8"/>
      <c r="F16" s="8"/>
      <c r="G16" s="16"/>
      <c r="H16" s="18"/>
      <c r="I16" s="12"/>
      <c r="J16" s="40">
        <v>108</v>
      </c>
      <c r="K16" s="41">
        <v>0</v>
      </c>
      <c r="L16" s="41">
        <v>2</v>
      </c>
      <c r="M16" s="41">
        <v>50</v>
      </c>
      <c r="N16" s="41">
        <v>41</v>
      </c>
      <c r="O16" s="41">
        <v>15</v>
      </c>
      <c r="P16" s="42">
        <v>0</v>
      </c>
      <c r="Q16" s="25">
        <f t="shared" si="0"/>
        <v>108</v>
      </c>
      <c r="R16" s="26">
        <f t="shared" si="1"/>
        <v>0</v>
      </c>
    </row>
    <row r="17" spans="1:18" ht="18.75" customHeight="1">
      <c r="A17" s="4" t="s">
        <v>30</v>
      </c>
      <c r="B17" s="11">
        <v>97</v>
      </c>
      <c r="C17" s="8">
        <v>17</v>
      </c>
      <c r="D17" s="8">
        <v>14</v>
      </c>
      <c r="E17" s="8">
        <v>38</v>
      </c>
      <c r="F17" s="8">
        <v>16</v>
      </c>
      <c r="G17" s="16">
        <v>12</v>
      </c>
      <c r="H17" s="18" t="e">
        <f>SUM(B17-#REF!)</f>
        <v>#REF!</v>
      </c>
      <c r="I17" s="12" t="e">
        <f>SUM(C17-#REF!)</f>
        <v>#REF!</v>
      </c>
      <c r="J17" s="40">
        <v>103</v>
      </c>
      <c r="K17" s="41">
        <v>23</v>
      </c>
      <c r="L17" s="41">
        <v>14</v>
      </c>
      <c r="M17" s="41">
        <v>36</v>
      </c>
      <c r="N17" s="41">
        <v>16</v>
      </c>
      <c r="O17" s="41">
        <v>14</v>
      </c>
      <c r="P17" s="42">
        <v>0</v>
      </c>
      <c r="Q17" s="25">
        <f t="shared" si="0"/>
        <v>6</v>
      </c>
      <c r="R17" s="26">
        <f t="shared" si="1"/>
        <v>6</v>
      </c>
    </row>
    <row r="18" spans="1:18" ht="18.75" customHeight="1">
      <c r="A18" s="4" t="s">
        <v>37</v>
      </c>
      <c r="B18" s="11">
        <v>34</v>
      </c>
      <c r="C18" s="8">
        <v>2</v>
      </c>
      <c r="D18" s="8">
        <v>5</v>
      </c>
      <c r="E18" s="8">
        <v>7</v>
      </c>
      <c r="F18" s="8">
        <v>4</v>
      </c>
      <c r="G18" s="16">
        <v>16</v>
      </c>
      <c r="H18" s="18" t="e">
        <f>SUM(B18-#REF!)</f>
        <v>#REF!</v>
      </c>
      <c r="I18" s="12" t="e">
        <f>SUM(C18-#REF!)</f>
        <v>#REF!</v>
      </c>
      <c r="J18" s="40">
        <v>94</v>
      </c>
      <c r="K18" s="41">
        <v>2</v>
      </c>
      <c r="L18" s="41">
        <v>7</v>
      </c>
      <c r="M18" s="41">
        <v>13</v>
      </c>
      <c r="N18" s="41">
        <v>7</v>
      </c>
      <c r="O18" s="41">
        <v>65</v>
      </c>
      <c r="P18" s="42">
        <v>0</v>
      </c>
      <c r="Q18" s="25">
        <f t="shared" si="0"/>
        <v>60</v>
      </c>
      <c r="R18" s="26">
        <f t="shared" si="1"/>
        <v>0</v>
      </c>
    </row>
    <row r="19" spans="1:18" ht="18.75" customHeight="1">
      <c r="A19" s="4" t="s">
        <v>32</v>
      </c>
      <c r="B19" s="11">
        <v>71</v>
      </c>
      <c r="C19" s="8">
        <v>0</v>
      </c>
      <c r="D19" s="8">
        <v>1</v>
      </c>
      <c r="E19" s="8">
        <v>35</v>
      </c>
      <c r="F19" s="8">
        <v>25</v>
      </c>
      <c r="G19" s="16">
        <v>10</v>
      </c>
      <c r="H19" s="18" t="e">
        <f>SUM(B19-#REF!)</f>
        <v>#REF!</v>
      </c>
      <c r="I19" s="12" t="e">
        <f>SUM(C19-#REF!)</f>
        <v>#REF!</v>
      </c>
      <c r="J19" s="40">
        <v>91</v>
      </c>
      <c r="K19" s="41">
        <v>1</v>
      </c>
      <c r="L19" s="41">
        <v>1</v>
      </c>
      <c r="M19" s="41">
        <v>40</v>
      </c>
      <c r="N19" s="41">
        <v>29</v>
      </c>
      <c r="O19" s="41">
        <v>20</v>
      </c>
      <c r="P19" s="42">
        <v>0</v>
      </c>
      <c r="Q19" s="25">
        <f t="shared" si="0"/>
        <v>20</v>
      </c>
      <c r="R19" s="26">
        <f t="shared" si="1"/>
        <v>1</v>
      </c>
    </row>
    <row r="20" spans="1:18" ht="18.75" customHeight="1">
      <c r="A20" s="4" t="s">
        <v>33</v>
      </c>
      <c r="B20" s="11">
        <v>64</v>
      </c>
      <c r="C20" s="8">
        <v>15</v>
      </c>
      <c r="D20" s="8">
        <v>14</v>
      </c>
      <c r="E20" s="8">
        <v>24</v>
      </c>
      <c r="F20" s="8">
        <v>6</v>
      </c>
      <c r="G20" s="16">
        <v>5</v>
      </c>
      <c r="H20" s="18" t="e">
        <f>SUM(B20-#REF!)</f>
        <v>#REF!</v>
      </c>
      <c r="I20" s="12" t="e">
        <f>SUM(C20-#REF!)</f>
        <v>#REF!</v>
      </c>
      <c r="J20" s="40">
        <v>70</v>
      </c>
      <c r="K20" s="41">
        <v>15</v>
      </c>
      <c r="L20" s="41">
        <v>14</v>
      </c>
      <c r="M20" s="41">
        <v>25</v>
      </c>
      <c r="N20" s="41">
        <v>7</v>
      </c>
      <c r="O20" s="41">
        <v>9</v>
      </c>
      <c r="P20" s="42">
        <v>0</v>
      </c>
      <c r="Q20" s="25">
        <f t="shared" si="0"/>
        <v>6</v>
      </c>
      <c r="R20" s="26">
        <f t="shared" si="1"/>
        <v>0</v>
      </c>
    </row>
    <row r="21" spans="1:18" ht="18.75" customHeight="1">
      <c r="A21" s="4" t="s">
        <v>34</v>
      </c>
      <c r="B21" s="11">
        <v>61</v>
      </c>
      <c r="C21" s="8">
        <v>8</v>
      </c>
      <c r="D21" s="8">
        <v>7</v>
      </c>
      <c r="E21" s="8">
        <v>35</v>
      </c>
      <c r="F21" s="8">
        <v>7</v>
      </c>
      <c r="G21" s="16">
        <v>4</v>
      </c>
      <c r="H21" s="18" t="e">
        <f>SUM(B21-#REF!)</f>
        <v>#REF!</v>
      </c>
      <c r="I21" s="12" t="e">
        <f>SUM(C21-#REF!)</f>
        <v>#REF!</v>
      </c>
      <c r="J21" s="40">
        <v>62</v>
      </c>
      <c r="K21" s="41">
        <v>8</v>
      </c>
      <c r="L21" s="41">
        <v>7</v>
      </c>
      <c r="M21" s="41">
        <v>38</v>
      </c>
      <c r="N21" s="41">
        <v>7</v>
      </c>
      <c r="O21" s="41">
        <v>2</v>
      </c>
      <c r="P21" s="42">
        <v>0</v>
      </c>
      <c r="Q21" s="25">
        <f t="shared" si="0"/>
        <v>1</v>
      </c>
      <c r="R21" s="26">
        <f t="shared" si="1"/>
        <v>0</v>
      </c>
    </row>
    <row r="22" spans="1:18" ht="18.75" customHeight="1">
      <c r="A22" s="4" t="s">
        <v>35</v>
      </c>
      <c r="B22" s="11">
        <v>39</v>
      </c>
      <c r="C22" s="8">
        <v>4</v>
      </c>
      <c r="D22" s="8">
        <v>2</v>
      </c>
      <c r="E22" s="8">
        <v>11</v>
      </c>
      <c r="F22" s="8">
        <v>9</v>
      </c>
      <c r="G22" s="16">
        <v>13</v>
      </c>
      <c r="H22" s="18" t="e">
        <f>SUM(B22-#REF!)</f>
        <v>#REF!</v>
      </c>
      <c r="I22" s="12" t="e">
        <f>SUM(C22-#REF!)</f>
        <v>#REF!</v>
      </c>
      <c r="J22" s="40">
        <v>45</v>
      </c>
      <c r="K22" s="41">
        <v>6</v>
      </c>
      <c r="L22" s="41">
        <v>2</v>
      </c>
      <c r="M22" s="41">
        <v>11</v>
      </c>
      <c r="N22" s="41">
        <v>9</v>
      </c>
      <c r="O22" s="41">
        <v>17</v>
      </c>
      <c r="P22" s="42">
        <v>0</v>
      </c>
      <c r="Q22" s="25">
        <f t="shared" si="0"/>
        <v>6</v>
      </c>
      <c r="R22" s="26">
        <f t="shared" si="1"/>
        <v>2</v>
      </c>
    </row>
    <row r="23" spans="1:18" ht="18.75" customHeight="1">
      <c r="A23" s="4" t="s">
        <v>36</v>
      </c>
      <c r="B23" s="11">
        <v>26</v>
      </c>
      <c r="C23" s="8">
        <v>0</v>
      </c>
      <c r="D23" s="8">
        <v>1</v>
      </c>
      <c r="E23" s="8">
        <v>14</v>
      </c>
      <c r="F23" s="8">
        <v>6</v>
      </c>
      <c r="G23" s="16">
        <v>5</v>
      </c>
      <c r="H23" s="18" t="e">
        <f>SUM(B23-#REF!)</f>
        <v>#REF!</v>
      </c>
      <c r="I23" s="12" t="e">
        <f>SUM(C23-#REF!)</f>
        <v>#REF!</v>
      </c>
      <c r="J23" s="40">
        <v>35</v>
      </c>
      <c r="K23" s="41">
        <v>1</v>
      </c>
      <c r="L23" s="41">
        <v>1</v>
      </c>
      <c r="M23" s="41">
        <v>17</v>
      </c>
      <c r="N23" s="41">
        <v>8</v>
      </c>
      <c r="O23" s="41">
        <v>8</v>
      </c>
      <c r="P23" s="42">
        <v>0</v>
      </c>
      <c r="Q23" s="25">
        <f t="shared" si="0"/>
        <v>9</v>
      </c>
      <c r="R23" s="26">
        <f t="shared" si="1"/>
        <v>1</v>
      </c>
    </row>
    <row r="24" spans="1:18" ht="18.75" customHeight="1">
      <c r="A24" s="4" t="s">
        <v>65</v>
      </c>
      <c r="B24" s="11"/>
      <c r="C24" s="8"/>
      <c r="D24" s="8"/>
      <c r="E24" s="8"/>
      <c r="F24" s="8"/>
      <c r="G24" s="16"/>
      <c r="H24" s="18"/>
      <c r="I24" s="12"/>
      <c r="J24" s="40">
        <v>26</v>
      </c>
      <c r="K24" s="41">
        <v>0</v>
      </c>
      <c r="L24" s="41">
        <v>0</v>
      </c>
      <c r="M24" s="41">
        <v>6</v>
      </c>
      <c r="N24" s="41">
        <v>2</v>
      </c>
      <c r="O24" s="41">
        <v>18</v>
      </c>
      <c r="P24" s="42">
        <v>0</v>
      </c>
      <c r="Q24" s="25">
        <f t="shared" si="0"/>
        <v>26</v>
      </c>
      <c r="R24" s="26">
        <f t="shared" si="1"/>
        <v>0</v>
      </c>
    </row>
    <row r="25" spans="1:18" ht="18.75" customHeight="1">
      <c r="A25" s="4" t="s">
        <v>39</v>
      </c>
      <c r="B25" s="11">
        <v>18</v>
      </c>
      <c r="C25" s="8">
        <v>0</v>
      </c>
      <c r="D25" s="8">
        <v>0</v>
      </c>
      <c r="E25" s="8">
        <v>7</v>
      </c>
      <c r="F25" s="8">
        <v>10</v>
      </c>
      <c r="G25" s="16">
        <v>1</v>
      </c>
      <c r="H25" s="18" t="e">
        <f>SUM(B25-#REF!)</f>
        <v>#REF!</v>
      </c>
      <c r="I25" s="12" t="e">
        <f>SUM(C25-#REF!)</f>
        <v>#REF!</v>
      </c>
      <c r="J25" s="40">
        <v>22</v>
      </c>
      <c r="K25" s="41">
        <v>0</v>
      </c>
      <c r="L25" s="41">
        <v>0</v>
      </c>
      <c r="M25" s="41">
        <v>7</v>
      </c>
      <c r="N25" s="41">
        <v>13</v>
      </c>
      <c r="O25" s="41">
        <v>2</v>
      </c>
      <c r="P25" s="42">
        <v>0</v>
      </c>
      <c r="Q25" s="25">
        <f t="shared" si="0"/>
        <v>4</v>
      </c>
      <c r="R25" s="26">
        <f t="shared" si="1"/>
        <v>0</v>
      </c>
    </row>
    <row r="26" spans="1:18" ht="18.75" customHeight="1">
      <c r="A26" s="4" t="s">
        <v>38</v>
      </c>
      <c r="B26" s="11">
        <v>18</v>
      </c>
      <c r="C26" s="8">
        <v>0</v>
      </c>
      <c r="D26" s="8">
        <v>4</v>
      </c>
      <c r="E26" s="8">
        <v>10</v>
      </c>
      <c r="F26" s="8">
        <v>4</v>
      </c>
      <c r="G26" s="16">
        <v>0</v>
      </c>
      <c r="H26" s="18" t="e">
        <f>SUM(B26-#REF!)</f>
        <v>#REF!</v>
      </c>
      <c r="I26" s="12" t="e">
        <f>SUM(C26-#REF!)</f>
        <v>#REF!</v>
      </c>
      <c r="J26" s="40">
        <v>18</v>
      </c>
      <c r="K26" s="41">
        <v>0</v>
      </c>
      <c r="L26" s="41">
        <v>4</v>
      </c>
      <c r="M26" s="41">
        <v>10</v>
      </c>
      <c r="N26" s="41">
        <v>4</v>
      </c>
      <c r="O26" s="41">
        <v>0</v>
      </c>
      <c r="P26" s="42">
        <v>0</v>
      </c>
      <c r="Q26" s="25">
        <f t="shared" si="0"/>
        <v>0</v>
      </c>
      <c r="R26" s="26">
        <f t="shared" si="1"/>
        <v>0</v>
      </c>
    </row>
    <row r="27" spans="1:18" ht="18.75" customHeight="1">
      <c r="A27" s="4" t="s">
        <v>40</v>
      </c>
      <c r="B27" s="11">
        <v>14</v>
      </c>
      <c r="C27" s="8">
        <v>2</v>
      </c>
      <c r="D27" s="8">
        <v>0</v>
      </c>
      <c r="E27" s="8">
        <v>5</v>
      </c>
      <c r="F27" s="8">
        <v>6</v>
      </c>
      <c r="G27" s="16">
        <v>1</v>
      </c>
      <c r="H27" s="18" t="e">
        <f>SUM(B27-#REF!)</f>
        <v>#REF!</v>
      </c>
      <c r="I27" s="12" t="e">
        <f>SUM(C27-#REF!)</f>
        <v>#REF!</v>
      </c>
      <c r="J27" s="40">
        <v>18</v>
      </c>
      <c r="K27" s="41">
        <v>2</v>
      </c>
      <c r="L27" s="41">
        <v>0</v>
      </c>
      <c r="M27" s="41">
        <v>5</v>
      </c>
      <c r="N27" s="41">
        <v>6</v>
      </c>
      <c r="O27" s="41">
        <v>5</v>
      </c>
      <c r="P27" s="42">
        <v>0</v>
      </c>
      <c r="Q27" s="25">
        <f t="shared" si="0"/>
        <v>4</v>
      </c>
      <c r="R27" s="26">
        <f t="shared" si="1"/>
        <v>0</v>
      </c>
    </row>
    <row r="28" spans="1:18" ht="18.75" customHeight="1">
      <c r="A28" s="4" t="s">
        <v>42</v>
      </c>
      <c r="B28" s="11">
        <v>13</v>
      </c>
      <c r="C28" s="8">
        <v>3</v>
      </c>
      <c r="D28" s="8">
        <v>3</v>
      </c>
      <c r="E28" s="8">
        <v>3</v>
      </c>
      <c r="F28" s="8">
        <v>3</v>
      </c>
      <c r="G28" s="16">
        <v>1</v>
      </c>
      <c r="H28" s="18" t="e">
        <f>SUM(B28-#REF!)</f>
        <v>#REF!</v>
      </c>
      <c r="I28" s="12" t="e">
        <f>SUM(C28-#REF!)</f>
        <v>#REF!</v>
      </c>
      <c r="J28" s="40">
        <v>17</v>
      </c>
      <c r="K28" s="41">
        <v>3</v>
      </c>
      <c r="L28" s="41">
        <v>3</v>
      </c>
      <c r="M28" s="41">
        <v>4</v>
      </c>
      <c r="N28" s="41">
        <v>3</v>
      </c>
      <c r="O28" s="41">
        <v>4</v>
      </c>
      <c r="P28" s="42">
        <v>0</v>
      </c>
      <c r="Q28" s="25">
        <f t="shared" si="0"/>
        <v>4</v>
      </c>
      <c r="R28" s="26">
        <f t="shared" si="1"/>
        <v>0</v>
      </c>
    </row>
    <row r="29" spans="1:18" ht="18.75" customHeight="1">
      <c r="A29" s="4" t="s">
        <v>41</v>
      </c>
      <c r="B29" s="11">
        <v>12</v>
      </c>
      <c r="C29" s="8">
        <v>3</v>
      </c>
      <c r="D29" s="8">
        <v>2</v>
      </c>
      <c r="E29" s="8">
        <v>2</v>
      </c>
      <c r="F29" s="8">
        <v>3</v>
      </c>
      <c r="G29" s="16">
        <v>2</v>
      </c>
      <c r="H29" s="18" t="e">
        <f>SUM(B29-#REF!)</f>
        <v>#REF!</v>
      </c>
      <c r="I29" s="12" t="e">
        <f>SUM(C29-#REF!)</f>
        <v>#REF!</v>
      </c>
      <c r="J29" s="40">
        <v>16</v>
      </c>
      <c r="K29" s="41">
        <v>3</v>
      </c>
      <c r="L29" s="41">
        <v>2</v>
      </c>
      <c r="M29" s="41">
        <v>3</v>
      </c>
      <c r="N29" s="41">
        <v>4</v>
      </c>
      <c r="O29" s="41">
        <v>4</v>
      </c>
      <c r="P29" s="42">
        <v>0</v>
      </c>
      <c r="Q29" s="25">
        <f t="shared" si="0"/>
        <v>4</v>
      </c>
      <c r="R29" s="26">
        <f t="shared" si="1"/>
        <v>0</v>
      </c>
    </row>
    <row r="30" spans="1:18" ht="18.75" customHeight="1">
      <c r="A30" s="4" t="s">
        <v>43</v>
      </c>
      <c r="B30" s="11">
        <v>14</v>
      </c>
      <c r="C30" s="8">
        <v>6</v>
      </c>
      <c r="D30" s="8">
        <v>1</v>
      </c>
      <c r="E30" s="8">
        <v>4</v>
      </c>
      <c r="F30" s="8">
        <v>1</v>
      </c>
      <c r="G30" s="16">
        <v>2</v>
      </c>
      <c r="H30" s="18" t="e">
        <f>SUM(B30-#REF!)</f>
        <v>#REF!</v>
      </c>
      <c r="I30" s="12" t="e">
        <f>SUM(C30-#REF!)</f>
        <v>#REF!</v>
      </c>
      <c r="J30" s="40">
        <v>16</v>
      </c>
      <c r="K30" s="41">
        <v>6</v>
      </c>
      <c r="L30" s="41">
        <v>1</v>
      </c>
      <c r="M30" s="41">
        <v>6</v>
      </c>
      <c r="N30" s="41">
        <v>1</v>
      </c>
      <c r="O30" s="41">
        <v>2</v>
      </c>
      <c r="P30" s="42">
        <v>0</v>
      </c>
      <c r="Q30" s="25">
        <f t="shared" si="0"/>
        <v>2</v>
      </c>
      <c r="R30" s="26">
        <f t="shared" si="1"/>
        <v>0</v>
      </c>
    </row>
    <row r="31" spans="1:18" ht="18.75" customHeight="1">
      <c r="A31" s="4" t="s">
        <v>54</v>
      </c>
      <c r="B31" s="11">
        <v>10</v>
      </c>
      <c r="C31" s="8">
        <v>1</v>
      </c>
      <c r="D31" s="8">
        <v>0</v>
      </c>
      <c r="E31" s="8">
        <v>3</v>
      </c>
      <c r="F31" s="8">
        <v>0</v>
      </c>
      <c r="G31" s="16">
        <v>6</v>
      </c>
      <c r="H31" s="18" t="e">
        <f>SUM(B31-#REF!)</f>
        <v>#REF!</v>
      </c>
      <c r="I31" s="12" t="e">
        <f>SUM(C31-#REF!)</f>
        <v>#REF!</v>
      </c>
      <c r="J31" s="40">
        <v>15</v>
      </c>
      <c r="K31" s="41">
        <v>1</v>
      </c>
      <c r="L31" s="41">
        <v>0</v>
      </c>
      <c r="M31" s="41">
        <v>5</v>
      </c>
      <c r="N31" s="41">
        <v>0</v>
      </c>
      <c r="O31" s="41">
        <v>9</v>
      </c>
      <c r="P31" s="42">
        <v>0</v>
      </c>
      <c r="Q31" s="25">
        <f t="shared" si="0"/>
        <v>5</v>
      </c>
      <c r="R31" s="26">
        <f t="shared" si="1"/>
        <v>0</v>
      </c>
    </row>
    <row r="32" spans="1:18" ht="18.75" customHeight="1">
      <c r="A32" s="4" t="s">
        <v>66</v>
      </c>
      <c r="B32" s="11"/>
      <c r="C32" s="8"/>
      <c r="D32" s="8"/>
      <c r="E32" s="8"/>
      <c r="F32" s="8"/>
      <c r="G32" s="16"/>
      <c r="H32" s="18"/>
      <c r="I32" s="12"/>
      <c r="J32" s="40">
        <v>12</v>
      </c>
      <c r="K32" s="41">
        <v>0</v>
      </c>
      <c r="L32" s="41">
        <v>0</v>
      </c>
      <c r="M32" s="41">
        <v>2</v>
      </c>
      <c r="N32" s="41">
        <v>0</v>
      </c>
      <c r="O32" s="41">
        <v>10</v>
      </c>
      <c r="P32" s="42">
        <v>0</v>
      </c>
      <c r="Q32" s="25">
        <f t="shared" si="0"/>
        <v>12</v>
      </c>
      <c r="R32" s="26">
        <f t="shared" si="1"/>
        <v>0</v>
      </c>
    </row>
    <row r="33" spans="1:18" ht="18.75" customHeight="1">
      <c r="A33" s="4" t="s">
        <v>47</v>
      </c>
      <c r="B33" s="11">
        <v>5</v>
      </c>
      <c r="C33" s="8">
        <v>1</v>
      </c>
      <c r="D33" s="8">
        <v>2</v>
      </c>
      <c r="E33" s="8">
        <v>1</v>
      </c>
      <c r="F33" s="8">
        <v>1</v>
      </c>
      <c r="G33" s="16">
        <v>0</v>
      </c>
      <c r="H33" s="18" t="e">
        <f>SUM(B33-#REF!)</f>
        <v>#REF!</v>
      </c>
      <c r="I33" s="12" t="e">
        <f>SUM(C33-#REF!)</f>
        <v>#REF!</v>
      </c>
      <c r="J33" s="40">
        <v>5</v>
      </c>
      <c r="K33" s="41">
        <v>1</v>
      </c>
      <c r="L33" s="41">
        <v>2</v>
      </c>
      <c r="M33" s="41">
        <v>1</v>
      </c>
      <c r="N33" s="41">
        <v>1</v>
      </c>
      <c r="O33" s="41">
        <v>0</v>
      </c>
      <c r="P33" s="42">
        <v>0</v>
      </c>
      <c r="Q33" s="25">
        <f t="shared" si="0"/>
        <v>0</v>
      </c>
      <c r="R33" s="26">
        <f t="shared" si="1"/>
        <v>0</v>
      </c>
    </row>
    <row r="34" spans="1:18" ht="18.75" customHeight="1">
      <c r="A34" s="4" t="s">
        <v>44</v>
      </c>
      <c r="B34" s="11">
        <v>4</v>
      </c>
      <c r="C34" s="8">
        <v>2</v>
      </c>
      <c r="D34" s="8">
        <v>0</v>
      </c>
      <c r="E34" s="8">
        <v>2</v>
      </c>
      <c r="F34" s="8">
        <v>0</v>
      </c>
      <c r="G34" s="16">
        <v>0</v>
      </c>
      <c r="H34" s="18" t="e">
        <f>SUM(B34-#REF!)</f>
        <v>#REF!</v>
      </c>
      <c r="I34" s="12" t="e">
        <f>SUM(C34-#REF!)</f>
        <v>#REF!</v>
      </c>
      <c r="J34" s="40">
        <v>4</v>
      </c>
      <c r="K34" s="41">
        <v>2</v>
      </c>
      <c r="L34" s="41">
        <v>0</v>
      </c>
      <c r="M34" s="41">
        <v>2</v>
      </c>
      <c r="N34" s="41">
        <v>0</v>
      </c>
      <c r="O34" s="41">
        <v>0</v>
      </c>
      <c r="P34" s="42">
        <v>0</v>
      </c>
      <c r="Q34" s="25">
        <f t="shared" si="0"/>
        <v>0</v>
      </c>
      <c r="R34" s="26">
        <f t="shared" si="1"/>
        <v>0</v>
      </c>
    </row>
    <row r="35" spans="1:18" ht="18.75" customHeight="1">
      <c r="A35" s="4" t="s">
        <v>67</v>
      </c>
      <c r="B35" s="11"/>
      <c r="C35" s="8"/>
      <c r="D35" s="8"/>
      <c r="E35" s="8"/>
      <c r="F35" s="8"/>
      <c r="G35" s="16"/>
      <c r="H35" s="18"/>
      <c r="I35" s="12"/>
      <c r="J35" s="40">
        <v>4</v>
      </c>
      <c r="K35" s="41">
        <v>2</v>
      </c>
      <c r="L35" s="41">
        <v>0</v>
      </c>
      <c r="M35" s="41">
        <v>1</v>
      </c>
      <c r="N35" s="41">
        <v>1</v>
      </c>
      <c r="O35" s="41">
        <v>0</v>
      </c>
      <c r="P35" s="42">
        <v>0</v>
      </c>
      <c r="Q35" s="25">
        <f t="shared" si="0"/>
        <v>4</v>
      </c>
      <c r="R35" s="26">
        <f t="shared" si="1"/>
        <v>2</v>
      </c>
    </row>
    <row r="36" spans="1:18" ht="18.75" customHeight="1">
      <c r="A36" s="4" t="s">
        <v>45</v>
      </c>
      <c r="B36" s="11">
        <v>3</v>
      </c>
      <c r="C36" s="8">
        <v>1</v>
      </c>
      <c r="D36" s="8">
        <v>0</v>
      </c>
      <c r="E36" s="8">
        <v>1</v>
      </c>
      <c r="F36" s="8">
        <v>1</v>
      </c>
      <c r="G36" s="16">
        <v>0</v>
      </c>
      <c r="H36" s="18" t="e">
        <f>SUM(B36-#REF!)</f>
        <v>#REF!</v>
      </c>
      <c r="I36" s="12" t="e">
        <f>SUM(C36-#REF!)</f>
        <v>#REF!</v>
      </c>
      <c r="J36" s="40">
        <v>3</v>
      </c>
      <c r="K36" s="41">
        <v>1</v>
      </c>
      <c r="L36" s="41">
        <v>0</v>
      </c>
      <c r="M36" s="41">
        <v>1</v>
      </c>
      <c r="N36" s="41">
        <v>1</v>
      </c>
      <c r="O36" s="41">
        <v>0</v>
      </c>
      <c r="P36" s="42">
        <v>0</v>
      </c>
      <c r="Q36" s="25">
        <f t="shared" si="0"/>
        <v>0</v>
      </c>
      <c r="R36" s="26">
        <f t="shared" si="1"/>
        <v>0</v>
      </c>
    </row>
    <row r="37" spans="1:18" ht="18.75" customHeight="1">
      <c r="A37" s="4" t="s">
        <v>46</v>
      </c>
      <c r="B37" s="11">
        <v>2</v>
      </c>
      <c r="C37" s="8">
        <v>1</v>
      </c>
      <c r="D37" s="8">
        <v>0</v>
      </c>
      <c r="E37" s="8">
        <v>0</v>
      </c>
      <c r="F37" s="8">
        <v>1</v>
      </c>
      <c r="G37" s="16">
        <v>0</v>
      </c>
      <c r="H37" s="18" t="e">
        <f>SUM(B37-#REF!)</f>
        <v>#REF!</v>
      </c>
      <c r="I37" s="12" t="e">
        <f>SUM(C37-#REF!)</f>
        <v>#REF!</v>
      </c>
      <c r="J37" s="40">
        <v>2</v>
      </c>
      <c r="K37" s="41">
        <v>1</v>
      </c>
      <c r="L37" s="41">
        <v>0</v>
      </c>
      <c r="M37" s="41">
        <v>0</v>
      </c>
      <c r="N37" s="41">
        <v>1</v>
      </c>
      <c r="O37" s="41">
        <v>0</v>
      </c>
      <c r="P37" s="42">
        <v>0</v>
      </c>
      <c r="Q37" s="25">
        <f t="shared" si="0"/>
        <v>0</v>
      </c>
      <c r="R37" s="26">
        <f t="shared" si="1"/>
        <v>0</v>
      </c>
    </row>
    <row r="38" spans="1:18" ht="18.75" customHeight="1">
      <c r="A38" s="6" t="s">
        <v>55</v>
      </c>
      <c r="B38" s="11">
        <v>1</v>
      </c>
      <c r="C38" s="8">
        <v>1</v>
      </c>
      <c r="D38" s="8">
        <v>0</v>
      </c>
      <c r="E38" s="8">
        <v>0</v>
      </c>
      <c r="F38" s="8">
        <v>0</v>
      </c>
      <c r="G38" s="16">
        <v>0</v>
      </c>
      <c r="H38" s="18" t="e">
        <f>SUM(B38-#REF!)</f>
        <v>#REF!</v>
      </c>
      <c r="I38" s="12" t="e">
        <f>SUM(C38-#REF!)</f>
        <v>#REF!</v>
      </c>
      <c r="J38" s="40">
        <v>1</v>
      </c>
      <c r="K38" s="41">
        <v>1</v>
      </c>
      <c r="L38" s="41">
        <v>0</v>
      </c>
      <c r="M38" s="41">
        <v>0</v>
      </c>
      <c r="N38" s="41">
        <v>0</v>
      </c>
      <c r="O38" s="41">
        <v>0</v>
      </c>
      <c r="P38" s="42">
        <v>0</v>
      </c>
      <c r="Q38" s="25">
        <f t="shared" si="0"/>
        <v>0</v>
      </c>
      <c r="R38" s="26">
        <f t="shared" si="1"/>
        <v>0</v>
      </c>
    </row>
    <row r="39" spans="1:18" ht="18.75" customHeight="1" thickBot="1">
      <c r="A39" s="6" t="s">
        <v>48</v>
      </c>
      <c r="B39" s="11">
        <v>155</v>
      </c>
      <c r="C39" s="8">
        <v>0</v>
      </c>
      <c r="D39" s="8">
        <v>0</v>
      </c>
      <c r="E39" s="8">
        <v>38</v>
      </c>
      <c r="F39" s="8">
        <v>40</v>
      </c>
      <c r="G39" s="16">
        <v>77</v>
      </c>
      <c r="H39" s="18" t="e">
        <f>SUM(B39-#REF!)</f>
        <v>#REF!</v>
      </c>
      <c r="I39" s="12" t="e">
        <f>SUM(C39-#REF!)</f>
        <v>#REF!</v>
      </c>
      <c r="J39" s="40">
        <v>74</v>
      </c>
      <c r="K39" s="41">
        <v>0</v>
      </c>
      <c r="L39" s="41">
        <v>0</v>
      </c>
      <c r="M39" s="41">
        <v>33</v>
      </c>
      <c r="N39" s="41">
        <v>20</v>
      </c>
      <c r="O39" s="41">
        <v>21</v>
      </c>
      <c r="P39" s="42">
        <v>0</v>
      </c>
      <c r="Q39" s="25">
        <f t="shared" si="0"/>
        <v>-81</v>
      </c>
      <c r="R39" s="26">
        <f t="shared" si="1"/>
        <v>0</v>
      </c>
    </row>
    <row r="40" spans="1:18" ht="25.5" customHeight="1" thickBot="1" thickTop="1">
      <c r="A40" s="7" t="s">
        <v>50</v>
      </c>
      <c r="B40" s="13">
        <f aca="true" t="shared" si="2" ref="B40:G40">SUM(B6:B39)</f>
        <v>2915</v>
      </c>
      <c r="C40" s="14">
        <f t="shared" si="2"/>
        <v>222</v>
      </c>
      <c r="D40" s="14">
        <f t="shared" si="2"/>
        <v>136</v>
      </c>
      <c r="E40" s="14">
        <f t="shared" si="2"/>
        <v>1577</v>
      </c>
      <c r="F40" s="14">
        <f t="shared" si="2"/>
        <v>556</v>
      </c>
      <c r="G40" s="17">
        <f t="shared" si="2"/>
        <v>424</v>
      </c>
      <c r="H40" s="19" t="e">
        <f>SUM(B40-#REF!)</f>
        <v>#REF!</v>
      </c>
      <c r="I40" s="15" t="e">
        <f>SUM(C40-#REF!)</f>
        <v>#REF!</v>
      </c>
      <c r="J40" s="23">
        <f aca="true" t="shared" si="3" ref="J40:O40">SUM(J6:J39)</f>
        <v>3926</v>
      </c>
      <c r="K40" s="24">
        <f t="shared" si="3"/>
        <v>264</v>
      </c>
      <c r="L40" s="24">
        <f t="shared" si="3"/>
        <v>144</v>
      </c>
      <c r="M40" s="24">
        <f t="shared" si="3"/>
        <v>1854</v>
      </c>
      <c r="N40" s="24">
        <f t="shared" si="3"/>
        <v>646</v>
      </c>
      <c r="O40" s="24">
        <f t="shared" si="3"/>
        <v>1022</v>
      </c>
      <c r="P40" s="35">
        <f>SUM(P6:P39)</f>
        <v>4</v>
      </c>
      <c r="Q40" s="25">
        <f t="shared" si="0"/>
        <v>1011</v>
      </c>
      <c r="R40" s="26">
        <f t="shared" si="1"/>
        <v>42</v>
      </c>
    </row>
    <row r="41" spans="10:16" ht="13.5">
      <c r="J41" s="57" t="s">
        <v>71</v>
      </c>
      <c r="K41" s="57"/>
      <c r="L41" s="57"/>
      <c r="M41" s="57"/>
      <c r="N41" s="57"/>
      <c r="O41" s="58"/>
      <c r="P41" s="34">
        <f>K40-P40</f>
        <v>260</v>
      </c>
    </row>
  </sheetData>
  <sheetProtection/>
  <mergeCells count="13">
    <mergeCell ref="A3:A5"/>
    <mergeCell ref="B3:I3"/>
    <mergeCell ref="H4:I4"/>
    <mergeCell ref="P4:P5"/>
    <mergeCell ref="B4:B5"/>
    <mergeCell ref="C4:F4"/>
    <mergeCell ref="G4:G5"/>
    <mergeCell ref="J41:O41"/>
    <mergeCell ref="J3:R3"/>
    <mergeCell ref="J4:J5"/>
    <mergeCell ref="K4:N4"/>
    <mergeCell ref="O4:O5"/>
    <mergeCell ref="Q4:R4"/>
  </mergeCells>
  <printOptions/>
  <pageMargins left="0.7" right="0.7" top="0.75" bottom="0.75" header="0.3" footer="0.3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</dc:creator>
  <cp:keywords/>
  <dc:description/>
  <cp:lastModifiedBy>난민인권센터</cp:lastModifiedBy>
  <cp:lastPrinted>2012-02-27T08:54:12Z</cp:lastPrinted>
  <dcterms:created xsi:type="dcterms:W3CDTF">2006-07-11T11:38:14Z</dcterms:created>
  <dcterms:modified xsi:type="dcterms:W3CDTF">2012-02-28T05:25:24Z</dcterms:modified>
  <cp:category/>
  <cp:version/>
  <cp:contentType/>
  <cp:contentStatus/>
</cp:coreProperties>
</file>